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C79" i="1"/>
  <c r="C68" i="1"/>
  <c r="H47" i="1"/>
  <c r="H28" i="1"/>
  <c r="H22" i="1"/>
  <c r="H15" i="1" l="1"/>
  <c r="H24" i="1"/>
  <c r="H57" i="1" l="1"/>
  <c r="H18" i="1" l="1"/>
  <c r="H31" i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<sst xmlns="http://schemas.openxmlformats.org/spreadsheetml/2006/main" count="103" uniqueCount="68">
  <si>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</si>
  <si>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</si>
  <si>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</si>
  <si>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</si>
  <si>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</si>
  <si>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</si>
  <si>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</si>
  <si>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</si>
  <si>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</si>
  <si>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</si>
  <si>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</si>
  <si>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</si>
  <si>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</si>
  <si>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</si>
  <si>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</si>
  <si>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</si>
  <si>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</si>
  <si>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</si>
  <si>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</si>
  <si>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</si>
  <si>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</si>
  <si>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</si>
  <si>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</si>
  <si>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</si>
  <si>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</si>
  <si>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</si>
  <si>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</si>
  <si>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</si>
  <si>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</si>
  <si>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</si>
  <si>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06.08.2024.godine Dom zdravlja Požarevac je izvršio plaćanje prema dobavljačima: </t>
  </si>
  <si>
    <t>Primljena i neutrošena participacija od 06.08.2024</t>
  </si>
  <si>
    <t>Dana: 06.08.2024</t>
  </si>
  <si>
    <t>Farmalogist</t>
  </si>
  <si>
    <t>Sopharma</t>
  </si>
  <si>
    <t>Vega</t>
  </si>
  <si>
    <t>Profesional Medic</t>
  </si>
  <si>
    <t>Esensa</t>
  </si>
  <si>
    <t>Medi Labor</t>
  </si>
  <si>
    <t>Phoenix Pharma</t>
  </si>
  <si>
    <t>EUROMEDICINA</t>
  </si>
  <si>
    <t>Promedia</t>
  </si>
  <si>
    <t>Teamedical</t>
  </si>
  <si>
    <t>Vicor</t>
  </si>
  <si>
    <t>240236693</t>
  </si>
  <si>
    <t>1104292400</t>
  </si>
  <si>
    <t>386350/24</t>
  </si>
  <si>
    <t>388020/24</t>
  </si>
  <si>
    <t>400470/24</t>
  </si>
  <si>
    <t>FA-SMR-752-0/24</t>
  </si>
  <si>
    <t>359909/24</t>
  </si>
  <si>
    <t>PKF24-06529</t>
  </si>
  <si>
    <t>PKF24-07219</t>
  </si>
  <si>
    <t>PKF24-07218</t>
  </si>
  <si>
    <t>PKF24-07217</t>
  </si>
  <si>
    <t>24-RN004001966</t>
  </si>
  <si>
    <t>24-RN004001967</t>
  </si>
  <si>
    <t>24-RN004002189</t>
  </si>
  <si>
    <t>312045224</t>
  </si>
  <si>
    <t>24001036-002257</t>
  </si>
  <si>
    <t>RO-7264/24</t>
  </si>
  <si>
    <t>RO-7306/24</t>
  </si>
  <si>
    <t>2002-07001133-24</t>
  </si>
  <si>
    <t>2002-07001243-24</t>
  </si>
  <si>
    <t>R24-04855</t>
  </si>
  <si>
    <t>UKUPNO LEKOVI-DIREKTNA PLAĆANJA</t>
  </si>
  <si>
    <t>UKUPNO SANITETSKI-DIREKTNA PLAĆANJA</t>
  </si>
  <si>
    <t>UKUPNO REAGENSI-DIREKTNA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</si>
</sst>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7" fillId="0" borderId="1" xfId="2" applyBorder="1"/>
    <xf numFmtId="167" fontId="7" fillId="0" borderId="1" xfId="2" applyNumberFormat="1" applyFont="1" applyBorder="1"/>
    <xf numFmtId="49" fontId="7" fillId="0" borderId="1" xfId="2" applyNumberFormat="1" applyBorder="1"/>
    <xf numFmtId="167" fontId="8" fillId="0" borderId="1" xfId="2" applyNumberFormat="1" applyFont="1" applyBorder="1"/>
    <xf numFmtId="4" fontId="8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6"/>
  <sheetViews>
    <sheetView tabSelected="1" topLeftCell="B1" zoomScaleNormal="100" workbookViewId="0">
      <selection activeCell="E90" sqref="E90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45510</v>
      </c>
      <c r="H12" s="12">
        <v>3198195.99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45510</v>
      </c>
      <c r="H13" s="1">
        <f>H14+H29-H37-H50</f>
        <v>3036205.5300000007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45510</v>
      </c>
      <c r="H14" s="2">
        <f>SUM(H15:H28)</f>
        <v>7155765.3900000015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75762+39168712.42-39168512.42+5204.78-200</f>
        <v>80966.78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</f>
        <v>1955166.7100000004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110937.26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f>512047.3+2932004.4</f>
        <v>3444051.6999999997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</f>
        <v>225581.48000000091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1219606.77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</f>
        <v>119454.69000000015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45510</v>
      </c>
      <c r="H29" s="2">
        <f>H30+H31+H32+H33+H35+H36+H34</f>
        <v>732689.58999999985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</f>
        <v>219492.41999999995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433462.25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69448.22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1759+10141+12935+5588-19511.33-10847.64+4553+3518-64.03+26905-8695.97-19511.33+3518</f>
        <v>10286.699999999997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45510</v>
      </c>
      <c r="H37" s="3">
        <f>SUM(H38:H49)</f>
        <v>4782801.2300000004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110937.26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3444051.7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98.5+6+8101</f>
        <v>8205.5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1219606.77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45510</v>
      </c>
      <c r="H50" s="3">
        <f>SUM(H51:H56)</f>
        <v>69448.22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69448.22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45510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</f>
        <v>161990.46000000043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3198195.9900000012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30</v>
      </c>
      <c r="C61" s="47"/>
      <c r="D61" s="47"/>
      <c r="E61" s="13"/>
      <c r="F61" s="13"/>
      <c r="G61" s="7"/>
      <c r="H61" s="11"/>
      <c r="I61" s="9"/>
      <c r="J61" s="9"/>
      <c r="K61" s="6"/>
    </row>
    <row r="63" spans="2:12" x14ac:dyDescent="0.25">
      <c r="B63" s="54" t="s">
        <v>33</v>
      </c>
      <c r="C63" s="55">
        <v>18897.12</v>
      </c>
      <c r="D63" s="56" t="s">
        <v>44</v>
      </c>
    </row>
    <row r="64" spans="2:12" x14ac:dyDescent="0.25">
      <c r="B64" s="54" t="s">
        <v>34</v>
      </c>
      <c r="C64" s="55">
        <v>36806</v>
      </c>
      <c r="D64" s="56" t="s">
        <v>45</v>
      </c>
    </row>
    <row r="65" spans="2:4" x14ac:dyDescent="0.25">
      <c r="B65" s="54" t="s">
        <v>35</v>
      </c>
      <c r="C65" s="55">
        <v>6422.74</v>
      </c>
      <c r="D65" s="56" t="s">
        <v>46</v>
      </c>
    </row>
    <row r="66" spans="2:4" x14ac:dyDescent="0.25">
      <c r="B66" s="54" t="s">
        <v>35</v>
      </c>
      <c r="C66" s="55">
        <v>16831.099999999999</v>
      </c>
      <c r="D66" s="56" t="s">
        <v>47</v>
      </c>
    </row>
    <row r="67" spans="2:4" x14ac:dyDescent="0.25">
      <c r="B67" s="54" t="s">
        <v>35</v>
      </c>
      <c r="C67" s="55">
        <v>31980.3</v>
      </c>
      <c r="D67" s="56" t="s">
        <v>48</v>
      </c>
    </row>
    <row r="68" spans="2:4" x14ac:dyDescent="0.25">
      <c r="B68" s="58" t="s">
        <v>65</v>
      </c>
      <c r="C68" s="57">
        <f>SUM(C32:C67)</f>
        <v>110937.26</v>
      </c>
      <c r="D68" s="56"/>
    </row>
    <row r="69" spans="2:4" x14ac:dyDescent="0.25">
      <c r="B69" s="54" t="s">
        <v>36</v>
      </c>
      <c r="C69" s="55">
        <v>138720</v>
      </c>
      <c r="D69" s="56" t="s">
        <v>49</v>
      </c>
    </row>
    <row r="70" spans="2:4" x14ac:dyDescent="0.25">
      <c r="B70" s="54" t="s">
        <v>35</v>
      </c>
      <c r="C70" s="55">
        <v>185940</v>
      </c>
      <c r="D70" s="56" t="s">
        <v>50</v>
      </c>
    </row>
    <row r="71" spans="2:4" x14ac:dyDescent="0.25">
      <c r="B71" s="54" t="s">
        <v>37</v>
      </c>
      <c r="C71" s="55">
        <v>3434.2</v>
      </c>
      <c r="D71" s="56" t="s">
        <v>51</v>
      </c>
    </row>
    <row r="72" spans="2:4" x14ac:dyDescent="0.25">
      <c r="B72" s="54" t="s">
        <v>37</v>
      </c>
      <c r="C72" s="55">
        <v>5021.5</v>
      </c>
      <c r="D72" s="56" t="s">
        <v>52</v>
      </c>
    </row>
    <row r="73" spans="2:4" x14ac:dyDescent="0.25">
      <c r="B73" s="54" t="s">
        <v>37</v>
      </c>
      <c r="C73" s="55">
        <v>15812.5</v>
      </c>
      <c r="D73" s="56" t="s">
        <v>53</v>
      </c>
    </row>
    <row r="74" spans="2:4" x14ac:dyDescent="0.25">
      <c r="B74" s="54" t="s">
        <v>37</v>
      </c>
      <c r="C74" s="55">
        <v>12189.1</v>
      </c>
      <c r="D74" s="56" t="s">
        <v>54</v>
      </c>
    </row>
    <row r="75" spans="2:4" x14ac:dyDescent="0.25">
      <c r="B75" s="54" t="s">
        <v>38</v>
      </c>
      <c r="C75" s="55">
        <v>7722</v>
      </c>
      <c r="D75" s="56" t="s">
        <v>55</v>
      </c>
    </row>
    <row r="76" spans="2:4" x14ac:dyDescent="0.25">
      <c r="B76" s="54" t="s">
        <v>38</v>
      </c>
      <c r="C76" s="55">
        <v>7728</v>
      </c>
      <c r="D76" s="56" t="s">
        <v>56</v>
      </c>
    </row>
    <row r="77" spans="2:4" x14ac:dyDescent="0.25">
      <c r="B77" s="54" t="s">
        <v>38</v>
      </c>
      <c r="C77" s="55">
        <v>80160</v>
      </c>
      <c r="D77" s="56" t="s">
        <v>57</v>
      </c>
    </row>
    <row r="78" spans="2:4" x14ac:dyDescent="0.25">
      <c r="B78" s="54" t="s">
        <v>39</v>
      </c>
      <c r="C78" s="55">
        <v>55320</v>
      </c>
      <c r="D78" s="56" t="s">
        <v>58</v>
      </c>
    </row>
    <row r="79" spans="2:4" x14ac:dyDescent="0.25">
      <c r="B79" s="58" t="s">
        <v>66</v>
      </c>
      <c r="C79" s="57">
        <f>SUM(C69:C78)</f>
        <v>512047.3</v>
      </c>
      <c r="D79" s="56"/>
    </row>
    <row r="80" spans="2:4" x14ac:dyDescent="0.25">
      <c r="B80" s="54" t="s">
        <v>40</v>
      </c>
      <c r="C80" s="55">
        <v>620517.6</v>
      </c>
      <c r="D80" s="56" t="s">
        <v>59</v>
      </c>
    </row>
    <row r="81" spans="2:4" x14ac:dyDescent="0.25">
      <c r="B81" s="54" t="s">
        <v>41</v>
      </c>
      <c r="C81" s="55">
        <v>166320</v>
      </c>
      <c r="D81" s="56" t="s">
        <v>60</v>
      </c>
    </row>
    <row r="82" spans="2:4" x14ac:dyDescent="0.25">
      <c r="B82" s="54" t="s">
        <v>41</v>
      </c>
      <c r="C82" s="55">
        <v>163020</v>
      </c>
      <c r="D82" s="56" t="s">
        <v>61</v>
      </c>
    </row>
    <row r="83" spans="2:4" x14ac:dyDescent="0.25">
      <c r="B83" s="54" t="s">
        <v>42</v>
      </c>
      <c r="C83" s="55">
        <v>35568</v>
      </c>
      <c r="D83" s="56" t="s">
        <v>62</v>
      </c>
    </row>
    <row r="84" spans="2:4" x14ac:dyDescent="0.25">
      <c r="B84" s="54" t="s">
        <v>42</v>
      </c>
      <c r="C84" s="55">
        <v>1431418.8</v>
      </c>
      <c r="D84" s="56" t="s">
        <v>63</v>
      </c>
    </row>
    <row r="85" spans="2:4" x14ac:dyDescent="0.25">
      <c r="B85" s="54" t="s">
        <v>43</v>
      </c>
      <c r="C85" s="55">
        <v>515160</v>
      </c>
      <c r="D85" s="56" t="s">
        <v>64</v>
      </c>
    </row>
    <row r="86" spans="2:4" x14ac:dyDescent="0.25">
      <c r="B86" s="58" t="s">
        <v>67</v>
      </c>
      <c r="C86" s="57">
        <f>SUM(C80:C85)</f>
        <v>2932004.4</v>
      </c>
      <c r="D86" s="5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2024-08-07T05:46:32Z</dcterms:modified>
  <cp:category/>
  <cp:contentStatus/>
</cp:coreProperties>
</file>